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ample" sheetId="1" state="visible" r:id="rId1"/>
    <sheet xmlns:r="http://schemas.openxmlformats.org/officeDocument/2006/relationships" name="Blank log"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quot;£&quot;#,##0.00"/>
  </numFmts>
  <fonts count="7">
    <font>
      <name val="Calibri"/>
      <family val="2"/>
      <color theme="1"/>
      <sz val="11"/>
      <scheme val="minor"/>
    </font>
    <font>
      <b val="1"/>
      <color rgb="0017150F"/>
      <sz val="16"/>
    </font>
    <font>
      <color rgb="006B6860"/>
    </font>
    <font>
      <b val="1"/>
    </font>
    <font>
      <b val="1"/>
      <color rgb="0017150F"/>
    </font>
    <font>
      <b val="1"/>
      <color rgb="003558E0"/>
    </font>
    <font>
      <i val="1"/>
      <color rgb="006B6860"/>
      <sz val="9"/>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5"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166" fontId="5" fillId="0" borderId="0" pivotButton="0" quotePrefix="0" xfId="0"/>
    <xf numFmtId="0" fontId="6"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Business Mileage Log</t>
        </is>
      </c>
    </row>
    <row r="2">
      <c r="A2" s="2" t="inlineStr">
        <is>
          <t>HMRC business mileage — tax year 2026/27 (6 April 2026 to 5 April 2027)</t>
        </is>
      </c>
    </row>
    <row r="4">
      <c r="A4" s="3" t="inlineStr">
        <is>
          <t>Name</t>
        </is>
      </c>
      <c r="B4" s="4" t="n"/>
    </row>
    <row r="5">
      <c r="A5" s="3" t="inlineStr">
        <is>
          <t>Vehicle (make, model, registration)</t>
        </is>
      </c>
      <c r="B5" s="4" t="n"/>
    </row>
    <row r="7" ht="32" customHeight="1">
      <c r="A7" s="5" t="inlineStr">
        <is>
          <t>Date</t>
        </is>
      </c>
      <c r="B7" s="5" t="inlineStr">
        <is>
          <t>From</t>
        </is>
      </c>
      <c r="C7" s="5" t="inlineStr">
        <is>
          <t>To</t>
        </is>
      </c>
      <c r="D7" s="5" t="inlineStr">
        <is>
          <t>Business purpose</t>
        </is>
      </c>
      <c r="E7" s="5" t="inlineStr">
        <is>
          <t>Odometer start</t>
        </is>
      </c>
      <c r="F7" s="5" t="inlineStr">
        <is>
          <t>Odometer end</t>
        </is>
      </c>
      <c r="G7" s="5" t="inlineStr">
        <is>
          <t>Miles</t>
        </is>
      </c>
      <c r="H7" s="5" t="inlineStr">
        <is>
          <t>Business / Private</t>
        </is>
      </c>
      <c r="I7" s="5" t="inlineStr">
        <is>
          <t>Vehicle</t>
        </is>
      </c>
      <c r="K7" s="6" t="inlineStr">
        <is>
          <t>Summary</t>
        </is>
      </c>
    </row>
    <row r="8">
      <c r="A8" s="7" t="n">
        <v>46118</v>
      </c>
      <c r="B8" s="4" t="inlineStr">
        <is>
          <t>Home (Bristol)</t>
        </is>
      </c>
      <c r="C8" s="4" t="inlineStr">
        <is>
          <t>Client office (Cardiff)</t>
        </is>
      </c>
      <c r="D8" s="4" t="inlineStr">
        <is>
          <t>Project kick-off meeting — Davis &amp; Co</t>
        </is>
      </c>
      <c r="E8" s="8" t="n">
        <v>18402</v>
      </c>
      <c r="F8" s="8" t="n">
        <v>18446</v>
      </c>
      <c r="G8" s="8">
        <f>IF(AND(ISNUMBER(E8),ISNUMBER(F8)),F8-E8,"")</f>
        <v/>
      </c>
      <c r="H8" s="4" t="inlineStr">
        <is>
          <t>Business</t>
        </is>
      </c>
      <c r="I8" s="4" t="inlineStr">
        <is>
          <t>Ford Focus · WX24 KLM</t>
        </is>
      </c>
      <c r="K8" t="inlineStr">
        <is>
          <t>Business miles</t>
        </is>
      </c>
      <c r="L8" s="9">
        <f>SUMIF(H8:H47,"Business",G8:G47)</f>
        <v/>
      </c>
    </row>
    <row r="9">
      <c r="A9" s="7" t="n">
        <v>46121</v>
      </c>
      <c r="B9" s="4" t="inlineStr">
        <is>
          <t>Home (Bristol)</t>
        </is>
      </c>
      <c r="C9" s="4" t="inlineStr">
        <is>
          <t>Supplier depot (Swindon)</t>
        </is>
      </c>
      <c r="D9" s="4" t="inlineStr">
        <is>
          <t>Collect print samples for trade show</t>
        </is>
      </c>
      <c r="E9" s="8" t="n">
        <v>18490</v>
      </c>
      <c r="F9" s="8" t="n">
        <v>18528</v>
      </c>
      <c r="G9" s="8">
        <f>IF(AND(ISNUMBER(E9),ISNUMBER(F9)),F9-E9,"")</f>
        <v/>
      </c>
      <c r="H9" s="4" t="inlineStr">
        <is>
          <t>Business</t>
        </is>
      </c>
      <c r="I9" s="4" t="inlineStr">
        <is>
          <t>Ford Focus · WX24 KLM</t>
        </is>
      </c>
      <c r="K9" t="inlineStr">
        <is>
          <t>Private miles</t>
        </is>
      </c>
      <c r="L9" s="9">
        <f>SUMIF(H8:H47,"Private",G8:G47)</f>
        <v/>
      </c>
    </row>
    <row r="10">
      <c r="A10" s="7" t="n">
        <v>46126</v>
      </c>
      <c r="B10" s="4" t="inlineStr">
        <is>
          <t>Home (Bristol)</t>
        </is>
      </c>
      <c r="C10" s="4" t="inlineStr">
        <is>
          <t>Conference centre (Birmingham)</t>
        </is>
      </c>
      <c r="D10" s="4" t="inlineStr">
        <is>
          <t>Industry networking event</t>
        </is>
      </c>
      <c r="E10" s="8" t="n">
        <v>18560</v>
      </c>
      <c r="F10" s="8" t="n">
        <v>18646</v>
      </c>
      <c r="G10" s="8">
        <f>IF(AND(ISNUMBER(E10),ISNUMBER(F10)),F10-E10,"")</f>
        <v/>
      </c>
      <c r="H10" s="4" t="inlineStr">
        <is>
          <t>Business</t>
        </is>
      </c>
      <c r="I10" s="4" t="inlineStr">
        <is>
          <t>Ford Focus · WX24 KLM</t>
        </is>
      </c>
      <c r="K10" t="inlineStr">
        <is>
          <t>Business use %</t>
        </is>
      </c>
      <c r="L10" s="10">
        <f>IF(SUM(G8:G47)=0,"",SUMIF(H8:H47,"Business",G8:G47)/SUM(G8:G47))</f>
        <v/>
      </c>
    </row>
    <row r="11">
      <c r="A11" s="7" t="n">
        <v>46129</v>
      </c>
      <c r="B11" s="4" t="inlineStr">
        <is>
          <t>Home (Bristol)</t>
        </is>
      </c>
      <c r="C11" s="4" t="inlineStr">
        <is>
          <t>Accountant (Bath)</t>
        </is>
      </c>
      <c r="D11" s="4" t="inlineStr">
        <is>
          <t>Year-end accounts review</t>
        </is>
      </c>
      <c r="E11" s="8" t="n">
        <v>18700</v>
      </c>
      <c r="F11" s="8" t="n">
        <v>18724</v>
      </c>
      <c r="G11" s="8">
        <f>IF(AND(ISNUMBER(E11),ISNUMBER(F11)),F11-E11,"")</f>
        <v/>
      </c>
      <c r="H11" s="4" t="inlineStr">
        <is>
          <t>Business</t>
        </is>
      </c>
      <c r="I11" s="4" t="inlineStr">
        <is>
          <t>Ford Focus · WX24 KLM</t>
        </is>
      </c>
    </row>
    <row r="12">
      <c r="A12" s="7" t="n">
        <v>46134</v>
      </c>
      <c r="B12" s="4" t="inlineStr">
        <is>
          <t>Home (Bristol)</t>
        </is>
      </c>
      <c r="C12" s="4" t="inlineStr">
        <is>
          <t>Client HQ (Exeter)</t>
        </is>
      </c>
      <c r="D12" s="4" t="inlineStr">
        <is>
          <t>Quarterly review with Reed Ltd</t>
        </is>
      </c>
      <c r="E12" s="8" t="n">
        <v>18760</v>
      </c>
      <c r="F12" s="8" t="n">
        <v>18836</v>
      </c>
      <c r="G12" s="8">
        <f>IF(AND(ISNUMBER(E12),ISNUMBER(F12)),F12-E12,"")</f>
        <v/>
      </c>
      <c r="H12" s="4" t="inlineStr">
        <is>
          <t>Business</t>
        </is>
      </c>
      <c r="I12" s="4" t="inlineStr">
        <is>
          <t>Ford Focus · WX24 KLM</t>
        </is>
      </c>
      <c r="K12" t="inlineStr">
        <is>
          <t>Approved mileage allowance (GBP per mile)</t>
        </is>
      </c>
      <c r="L12" t="n">
        <v>0.55</v>
      </c>
    </row>
    <row r="13">
      <c r="A13" s="7" t="n"/>
      <c r="B13" s="4" t="n"/>
      <c r="C13" s="4" t="n"/>
      <c r="D13" s="4" t="n"/>
      <c r="E13" s="8" t="n"/>
      <c r="F13" s="8" t="n"/>
      <c r="G13" s="8">
        <f>IF(AND(ISNUMBER(E13),ISNUMBER(F13)),F13-E13,"")</f>
        <v/>
      </c>
      <c r="H13" s="4" t="n"/>
      <c r="I13" s="4" t="n"/>
      <c r="K13" t="inlineStr">
        <is>
          <t>&gt; 10,000</t>
        </is>
      </c>
      <c r="L13" t="n">
        <v>0.25</v>
      </c>
    </row>
    <row r="14">
      <c r="A14" s="7" t="n"/>
      <c r="B14" s="4" t="n"/>
      <c r="C14" s="4" t="n"/>
      <c r="D14" s="4" t="n"/>
      <c r="E14" s="8" t="n"/>
      <c r="F14" s="8" t="n"/>
      <c r="G14" s="8">
        <f>IF(AND(ISNUMBER(E14),ISNUMBER(F14)),F14-E14,"")</f>
        <v/>
      </c>
      <c r="H14" s="4" t="n"/>
      <c r="I14" s="4" t="n"/>
      <c r="K14" s="3" t="inlineStr">
        <is>
          <t>Approved amount</t>
        </is>
      </c>
      <c r="L14" s="11">
        <f>MIN(L8,10000)*L12+MAX(L8-10000,0)*L13</f>
        <v/>
      </c>
    </row>
    <row r="15">
      <c r="A15" s="7" t="n"/>
      <c r="B15" s="4" t="n"/>
      <c r="C15" s="4" t="n"/>
      <c r="D15" s="4" t="n"/>
      <c r="E15" s="8" t="n"/>
      <c r="F15" s="8" t="n"/>
      <c r="G15" s="8">
        <f>IF(AND(ISNUMBER(E15),ISNUMBER(F15)),F15-E15,"")</f>
        <v/>
      </c>
      <c r="H15" s="4" t="n"/>
      <c r="I15" s="4" t="n"/>
      <c r="K15" s="12" t="inlineStr">
        <is>
          <t>Cars and vans 2026/27: 55p per mile for the first 10,000 business miles, 25p after that.</t>
        </is>
      </c>
    </row>
    <row r="16">
      <c r="A16" s="7" t="n"/>
      <c r="B16" s="4" t="n"/>
      <c r="C16" s="4" t="n"/>
      <c r="D16" s="4" t="n"/>
      <c r="E16" s="8" t="n"/>
      <c r="F16" s="8" t="n"/>
      <c r="G16" s="8">
        <f>IF(AND(ISNUMBER(E16),ISNUMBER(F16)),F16-E16,"")</f>
        <v/>
      </c>
      <c r="H16" s="4" t="n"/>
      <c r="I16" s="4" t="n"/>
    </row>
    <row r="17">
      <c r="A17" s="7" t="n"/>
      <c r="B17" s="4" t="n"/>
      <c r="C17" s="4" t="n"/>
      <c r="D17" s="4" t="n"/>
      <c r="E17" s="8" t="n"/>
      <c r="F17" s="8" t="n"/>
      <c r="G17" s="8">
        <f>IF(AND(ISNUMBER(E17),ISNUMBER(F17)),F17-E17,"")</f>
        <v/>
      </c>
      <c r="H17" s="4" t="n"/>
      <c r="I17" s="4" t="n"/>
      <c r="K17" s="3" t="inlineStr">
        <is>
          <t>Notes</t>
        </is>
      </c>
    </row>
    <row r="18">
      <c r="A18" s="7" t="n"/>
      <c r="B18" s="4" t="n"/>
      <c r="C18" s="4" t="n"/>
      <c r="D18" s="4" t="n"/>
      <c r="E18" s="8" t="n"/>
      <c r="F18" s="8" t="n"/>
      <c r="G18" s="8">
        <f>IF(AND(ISNUMBER(E18),ISNUMBER(F18)),F18-E18,"")</f>
        <v/>
      </c>
      <c r="H18" s="4" t="n"/>
      <c r="I18" s="4" t="n"/>
      <c r="K18" s="13" t="inlineStr">
        <is>
          <t>• The first 10,000 business miles in the tax year are at 55p, the rest at 25p.</t>
        </is>
      </c>
    </row>
    <row r="19">
      <c r="A19" s="7" t="n"/>
      <c r="B19" s="4" t="n"/>
      <c r="C19" s="4" t="n"/>
      <c r="D19" s="4" t="n"/>
      <c r="E19" s="8" t="n"/>
      <c r="F19" s="8" t="n"/>
      <c r="G19" s="8">
        <f>IF(AND(ISNUMBER(E19),ISNUMBER(F19)),F19-E19,"")</f>
        <v/>
      </c>
      <c r="H19" s="4" t="n"/>
      <c r="I19" s="4" t="n"/>
      <c r="K19" s="13" t="inlineStr">
        <is>
          <t>• Journeys between home and a permanent workplace are commuting, not business.</t>
        </is>
      </c>
    </row>
    <row r="20">
      <c r="A20" s="7" t="n"/>
      <c r="B20" s="4" t="n"/>
      <c r="C20" s="4" t="n"/>
      <c r="D20" s="4" t="n"/>
      <c r="E20" s="8" t="n"/>
      <c r="F20" s="8" t="n"/>
      <c r="G20" s="8">
        <f>IF(AND(ISNUMBER(E20),ISNUMBER(F20)),F20-E20,"")</f>
        <v/>
      </c>
      <c r="H20" s="4" t="n"/>
      <c r="I20" s="4" t="n"/>
      <c r="K20" s="13" t="inlineStr">
        <is>
          <t>• Keep records for at least 4 years if you claim tax relief as an employee, or 5 years after the 31 January deadline if you are self-employed.</t>
        </is>
      </c>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"Business,Private"</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7"/>
  <sheetViews>
    <sheetView showGridLines="0" workbookViewId="0">
      <pane ySplit="7" topLeftCell="A8"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Business Mileage Log</t>
        </is>
      </c>
    </row>
    <row r="2">
      <c r="A2" s="2" t="inlineStr">
        <is>
          <t>HMRC business mileage — tax year 2026/27 (6 April 2026 to 5 April 2027)</t>
        </is>
      </c>
    </row>
    <row r="4">
      <c r="A4" s="3" t="inlineStr">
        <is>
          <t>Name</t>
        </is>
      </c>
      <c r="B4" s="4" t="n"/>
    </row>
    <row r="5">
      <c r="A5" s="3" t="inlineStr">
        <is>
          <t>Vehicle (make, model, registration)</t>
        </is>
      </c>
      <c r="B5" s="4" t="n"/>
    </row>
    <row r="7" ht="32" customHeight="1">
      <c r="A7" s="5" t="inlineStr">
        <is>
          <t>Date</t>
        </is>
      </c>
      <c r="B7" s="5" t="inlineStr">
        <is>
          <t>From</t>
        </is>
      </c>
      <c r="C7" s="5" t="inlineStr">
        <is>
          <t>To</t>
        </is>
      </c>
      <c r="D7" s="5" t="inlineStr">
        <is>
          <t>Business purpose</t>
        </is>
      </c>
      <c r="E7" s="5" t="inlineStr">
        <is>
          <t>Odometer start</t>
        </is>
      </c>
      <c r="F7" s="5" t="inlineStr">
        <is>
          <t>Odometer end</t>
        </is>
      </c>
      <c r="G7" s="5" t="inlineStr">
        <is>
          <t>Miles</t>
        </is>
      </c>
      <c r="H7" s="5" t="inlineStr">
        <is>
          <t>Business / Private</t>
        </is>
      </c>
      <c r="I7" s="5" t="inlineStr">
        <is>
          <t>Vehicle</t>
        </is>
      </c>
      <c r="K7" s="6" t="inlineStr">
        <is>
          <t>Summary</t>
        </is>
      </c>
    </row>
    <row r="8">
      <c r="A8" s="7" t="n"/>
      <c r="B8" s="4" t="n"/>
      <c r="C8" s="4" t="n"/>
      <c r="D8" s="4" t="n"/>
      <c r="E8" s="8" t="n"/>
      <c r="F8" s="8" t="n"/>
      <c r="G8" s="8">
        <f>IF(AND(ISNUMBER(E8),ISNUMBER(F8)),F8-E8,"")</f>
        <v/>
      </c>
      <c r="H8" s="4" t="n"/>
      <c r="I8" s="4" t="n"/>
      <c r="K8" t="inlineStr">
        <is>
          <t>Business miles</t>
        </is>
      </c>
      <c r="L8" s="9">
        <f>SUMIF(H8:H47,"Business",G8:G47)</f>
        <v/>
      </c>
    </row>
    <row r="9">
      <c r="A9" s="7" t="n"/>
      <c r="B9" s="4" t="n"/>
      <c r="C9" s="4" t="n"/>
      <c r="D9" s="4" t="n"/>
      <c r="E9" s="8" t="n"/>
      <c r="F9" s="8" t="n"/>
      <c r="G9" s="8">
        <f>IF(AND(ISNUMBER(E9),ISNUMBER(F9)),F9-E9,"")</f>
        <v/>
      </c>
      <c r="H9" s="4" t="n"/>
      <c r="I9" s="4" t="n"/>
      <c r="K9" t="inlineStr">
        <is>
          <t>Private miles</t>
        </is>
      </c>
      <c r="L9" s="9">
        <f>SUMIF(H8:H47,"Private",G8:G47)</f>
        <v/>
      </c>
    </row>
    <row r="10">
      <c r="A10" s="7" t="n"/>
      <c r="B10" s="4" t="n"/>
      <c r="C10" s="4" t="n"/>
      <c r="D10" s="4" t="n"/>
      <c r="E10" s="8" t="n"/>
      <c r="F10" s="8" t="n"/>
      <c r="G10" s="8">
        <f>IF(AND(ISNUMBER(E10),ISNUMBER(F10)),F10-E10,"")</f>
        <v/>
      </c>
      <c r="H10" s="4" t="n"/>
      <c r="I10" s="4" t="n"/>
      <c r="K10" t="inlineStr">
        <is>
          <t>Business use %</t>
        </is>
      </c>
      <c r="L10" s="10">
        <f>IF(SUM(G8:G47)=0,"",SUMIF(H8:H47,"Business",G8:G47)/SUM(G8:G47))</f>
        <v/>
      </c>
    </row>
    <row r="11">
      <c r="A11" s="7" t="n"/>
      <c r="B11" s="4" t="n"/>
      <c r="C11" s="4" t="n"/>
      <c r="D11" s="4" t="n"/>
      <c r="E11" s="8" t="n"/>
      <c r="F11" s="8" t="n"/>
      <c r="G11" s="8">
        <f>IF(AND(ISNUMBER(E11),ISNUMBER(F11)),F11-E11,"")</f>
        <v/>
      </c>
      <c r="H11" s="4" t="n"/>
      <c r="I11" s="4" t="n"/>
    </row>
    <row r="12">
      <c r="A12" s="7" t="n"/>
      <c r="B12" s="4" t="n"/>
      <c r="C12" s="4" t="n"/>
      <c r="D12" s="4" t="n"/>
      <c r="E12" s="8" t="n"/>
      <c r="F12" s="8" t="n"/>
      <c r="G12" s="8">
        <f>IF(AND(ISNUMBER(E12),ISNUMBER(F12)),F12-E12,"")</f>
        <v/>
      </c>
      <c r="H12" s="4" t="n"/>
      <c r="I12" s="4" t="n"/>
      <c r="K12" t="inlineStr">
        <is>
          <t>Approved mileage allowance (GBP per mile)</t>
        </is>
      </c>
      <c r="L12" t="n">
        <v>0.55</v>
      </c>
    </row>
    <row r="13">
      <c r="A13" s="7" t="n"/>
      <c r="B13" s="4" t="n"/>
      <c r="C13" s="4" t="n"/>
      <c r="D13" s="4" t="n"/>
      <c r="E13" s="8" t="n"/>
      <c r="F13" s="8" t="n"/>
      <c r="G13" s="8">
        <f>IF(AND(ISNUMBER(E13),ISNUMBER(F13)),F13-E13,"")</f>
        <v/>
      </c>
      <c r="H13" s="4" t="n"/>
      <c r="I13" s="4" t="n"/>
      <c r="K13" t="inlineStr">
        <is>
          <t>&gt; 10,000</t>
        </is>
      </c>
      <c r="L13" t="n">
        <v>0.25</v>
      </c>
    </row>
    <row r="14">
      <c r="A14" s="7" t="n"/>
      <c r="B14" s="4" t="n"/>
      <c r="C14" s="4" t="n"/>
      <c r="D14" s="4" t="n"/>
      <c r="E14" s="8" t="n"/>
      <c r="F14" s="8" t="n"/>
      <c r="G14" s="8">
        <f>IF(AND(ISNUMBER(E14),ISNUMBER(F14)),F14-E14,"")</f>
        <v/>
      </c>
      <c r="H14" s="4" t="n"/>
      <c r="I14" s="4" t="n"/>
      <c r="K14" s="3" t="inlineStr">
        <is>
          <t>Approved amount</t>
        </is>
      </c>
      <c r="L14" s="11">
        <f>MIN(L8,10000)*L12+MAX(L8-10000,0)*L13</f>
        <v/>
      </c>
    </row>
    <row r="15">
      <c r="A15" s="7" t="n"/>
      <c r="B15" s="4" t="n"/>
      <c r="C15" s="4" t="n"/>
      <c r="D15" s="4" t="n"/>
      <c r="E15" s="8" t="n"/>
      <c r="F15" s="8" t="n"/>
      <c r="G15" s="8">
        <f>IF(AND(ISNUMBER(E15),ISNUMBER(F15)),F15-E15,"")</f>
        <v/>
      </c>
      <c r="H15" s="4" t="n"/>
      <c r="I15" s="4" t="n"/>
      <c r="K15" s="12" t="inlineStr">
        <is>
          <t>Cars and vans 2026/27: 55p per mile for the first 10,000 business miles, 25p after that.</t>
        </is>
      </c>
    </row>
    <row r="16">
      <c r="A16" s="7" t="n"/>
      <c r="B16" s="4" t="n"/>
      <c r="C16" s="4" t="n"/>
      <c r="D16" s="4" t="n"/>
      <c r="E16" s="8" t="n"/>
      <c r="F16" s="8" t="n"/>
      <c r="G16" s="8">
        <f>IF(AND(ISNUMBER(E16),ISNUMBER(F16)),F16-E16,"")</f>
        <v/>
      </c>
      <c r="H16" s="4" t="n"/>
      <c r="I16" s="4" t="n"/>
    </row>
    <row r="17">
      <c r="A17" s="7" t="n"/>
      <c r="B17" s="4" t="n"/>
      <c r="C17" s="4" t="n"/>
      <c r="D17" s="4" t="n"/>
      <c r="E17" s="8" t="n"/>
      <c r="F17" s="8" t="n"/>
      <c r="G17" s="8">
        <f>IF(AND(ISNUMBER(E17),ISNUMBER(F17)),F17-E17,"")</f>
        <v/>
      </c>
      <c r="H17" s="4" t="n"/>
      <c r="I17" s="4" t="n"/>
      <c r="K17" s="3" t="inlineStr">
        <is>
          <t>Notes</t>
        </is>
      </c>
    </row>
    <row r="18">
      <c r="A18" s="7" t="n"/>
      <c r="B18" s="4" t="n"/>
      <c r="C18" s="4" t="n"/>
      <c r="D18" s="4" t="n"/>
      <c r="E18" s="8" t="n"/>
      <c r="F18" s="8" t="n"/>
      <c r="G18" s="8">
        <f>IF(AND(ISNUMBER(E18),ISNUMBER(F18)),F18-E18,"")</f>
        <v/>
      </c>
      <c r="H18" s="4" t="n"/>
      <c r="I18" s="4" t="n"/>
      <c r="K18" s="13" t="inlineStr">
        <is>
          <t>• The first 10,000 business miles in the tax year are at 55p, the rest at 25p.</t>
        </is>
      </c>
    </row>
    <row r="19">
      <c r="A19" s="7" t="n"/>
      <c r="B19" s="4" t="n"/>
      <c r="C19" s="4" t="n"/>
      <c r="D19" s="4" t="n"/>
      <c r="E19" s="8" t="n"/>
      <c r="F19" s="8" t="n"/>
      <c r="G19" s="8">
        <f>IF(AND(ISNUMBER(E19),ISNUMBER(F19)),F19-E19,"")</f>
        <v/>
      </c>
      <c r="H19" s="4" t="n"/>
      <c r="I19" s="4" t="n"/>
      <c r="K19" s="13" t="inlineStr">
        <is>
          <t>• Journeys between home and a permanent workplace are commuting, not business.</t>
        </is>
      </c>
    </row>
    <row r="20">
      <c r="A20" s="7" t="n"/>
      <c r="B20" s="4" t="n"/>
      <c r="C20" s="4" t="n"/>
      <c r="D20" s="4" t="n"/>
      <c r="E20" s="8" t="n"/>
      <c r="F20" s="8" t="n"/>
      <c r="G20" s="8">
        <f>IF(AND(ISNUMBER(E20),ISNUMBER(F20)),F20-E20,"")</f>
        <v/>
      </c>
      <c r="H20" s="4" t="n"/>
      <c r="I20" s="4" t="n"/>
      <c r="K20" s="13" t="inlineStr">
        <is>
          <t>• Keep records for at least 4 years if you claim tax relief as an employee, or 5 years after the 31 January deadline if you are self-employed.</t>
        </is>
      </c>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sheetData>
  <mergeCells count="2">
    <mergeCell ref="B5:D5"/>
    <mergeCell ref="B4:D4"/>
  </mergeCells>
  <dataValidations count="1">
    <dataValidation sqref="H8 H9 H10 H11 H12 H13 H14 H15 H16 H17 H18 H19 H20 H21 H22 H23 H24 H25 H26 H27 H28 H29 H30 H31 H32 H33 H34 H35 H36 H37 H38 H39 H40 H41 H42 H43 H44 H45 H46 H47" showDropDown="0" showInputMessage="0" showErrorMessage="0" allowBlank="1" type="list">
      <formula1>"Business,Private"</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