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empel" sheetId="1" state="visible" r:id="rId1"/>
    <sheet xmlns:r="http://schemas.openxmlformats.org/officeDocument/2006/relationships" name="Tom körjournal"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0.00&quot; kr&quot;"/>
  </numFmts>
  <fonts count="7">
    <font>
      <name val="Calibri"/>
      <family val="2"/>
      <color theme="1"/>
      <sz val="11"/>
      <scheme val="minor"/>
    </font>
    <font>
      <b val="1"/>
      <color rgb="0017150F"/>
      <sz val="16"/>
    </font>
    <font>
      <color rgb="006B6860"/>
    </font>
    <font>
      <b val="1"/>
    </font>
    <font>
      <b val="1"/>
      <color rgb="0017150F"/>
    </font>
    <font>
      <b val="1"/>
      <color rgb="003558E0"/>
    </font>
    <font>
      <i val="1"/>
      <color rgb="006B6860"/>
      <sz val="9"/>
    </font>
  </fonts>
  <fills count="3">
    <fill>
      <patternFill/>
    </fill>
    <fill>
      <patternFill patternType="gray125"/>
    </fill>
    <fill>
      <patternFill patternType="solid">
        <fgColor rgb="00EEF2FD"/>
      </patternFill>
    </fill>
  </fills>
  <borders count="2">
    <border>
      <left/>
      <right/>
      <top/>
      <bottom/>
      <diagonal/>
    </border>
    <border>
      <bottom style="thin">
        <color rgb="00D9D6CE"/>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2" borderId="1" applyAlignment="1" pivotButton="0" quotePrefix="0" xfId="0">
      <alignment vertical="center" wrapText="1"/>
    </xf>
    <xf numFmtId="0" fontId="4" fillId="0" borderId="0" pivotButton="0" quotePrefix="0" xfId="0"/>
    <xf numFmtId="164" fontId="0" fillId="0" borderId="1" pivotButton="0" quotePrefix="0" xfId="0"/>
    <xf numFmtId="3" fontId="0" fillId="0" borderId="1" pivotButton="0" quotePrefix="0" xfId="0"/>
    <xf numFmtId="3" fontId="0" fillId="0" borderId="0" pivotButton="0" quotePrefix="0" xfId="0"/>
    <xf numFmtId="9" fontId="0" fillId="0" borderId="0" pivotButton="0" quotePrefix="0" xfId="0"/>
    <xf numFmtId="165" fontId="5" fillId="0" borderId="0" pivotButton="0" quotePrefix="0" xfId="0"/>
    <xf numFmtId="0" fontId="6"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9"/>
  <sheetViews>
    <sheetView showGridLines="0" workbookViewId="0">
      <pane ySplit="9" topLeftCell="A10"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Körjournal</t>
        </is>
      </c>
    </row>
    <row r="2">
      <c r="A2" s="2" t="inlineStr">
        <is>
          <t>Körjournal för tjänsteresor — inkomstår 2026</t>
        </is>
      </c>
    </row>
    <row r="4">
      <c r="A4" s="3" t="inlineStr">
        <is>
          <t>Namn</t>
        </is>
      </c>
      <c r="B4" s="4" t="n"/>
    </row>
    <row r="5">
      <c r="A5" s="3" t="inlineStr">
        <is>
          <t>Bil och registreringsnummer</t>
        </is>
      </c>
      <c r="B5" s="4" t="n"/>
    </row>
    <row r="6">
      <c r="A6" s="3" t="inlineStr">
        <is>
          <t>Mätarställning vid årets början</t>
        </is>
      </c>
      <c r="B6" s="4" t="n"/>
    </row>
    <row r="7">
      <c r="A7" s="3" t="inlineStr">
        <is>
          <t>Mätarställning vid årets slut</t>
        </is>
      </c>
      <c r="B7" s="4" t="n"/>
    </row>
    <row r="9" ht="32" customHeight="1">
      <c r="A9" s="5" t="inlineStr">
        <is>
          <t>Datum</t>
        </is>
      </c>
      <c r="B9" s="5" t="inlineStr">
        <is>
          <t>Startadress</t>
        </is>
      </c>
      <c r="C9" s="5" t="inlineStr">
        <is>
          <t>Slutadress</t>
        </is>
      </c>
      <c r="D9" s="5" t="inlineStr">
        <is>
          <t>Resans syfte</t>
        </is>
      </c>
      <c r="E9" s="5" t="inlineStr">
        <is>
          <t>Mätare start</t>
        </is>
      </c>
      <c r="F9" s="5" t="inlineStr">
        <is>
          <t>Mätare slut</t>
        </is>
      </c>
      <c r="G9" s="5" t="inlineStr">
        <is>
          <t>Km</t>
        </is>
      </c>
      <c r="H9" s="5" t="inlineStr">
        <is>
          <t>Tjänst / Privat</t>
        </is>
      </c>
      <c r="I9" s="5" t="inlineStr">
        <is>
          <t>Reg.nr</t>
        </is>
      </c>
      <c r="K9" s="6" t="inlineStr">
        <is>
          <t>Sammanställning</t>
        </is>
      </c>
    </row>
    <row r="10">
      <c r="A10" s="7" t="n">
        <v>46037</v>
      </c>
      <c r="B10" s="4" t="inlineStr">
        <is>
          <t>Kontoret, Sthlm</t>
        </is>
      </c>
      <c r="C10" s="4" t="inlineStr">
        <is>
          <t>Kund AB, Uppsala</t>
        </is>
      </c>
      <c r="D10" s="4" t="inlineStr">
        <is>
          <t>Kundmöte med Kund AB</t>
        </is>
      </c>
      <c r="E10" s="8" t="n">
        <v>34520</v>
      </c>
      <c r="F10" s="8" t="n">
        <v>34588</v>
      </c>
      <c r="G10" s="8">
        <f>IF(AND(ISNUMBER(E10),ISNUMBER(F10)),F10-E10,"")</f>
        <v/>
      </c>
      <c r="H10" s="4" t="inlineStr">
        <is>
          <t>Tjänst</t>
        </is>
      </c>
      <c r="I10" s="4" t="inlineStr">
        <is>
          <t>ABC 123</t>
        </is>
      </c>
      <c r="K10" t="inlineStr">
        <is>
          <t>Km i tjänsten</t>
        </is>
      </c>
      <c r="L10" s="9">
        <f>SUMIF(H10:H49,"Tjänst",G10:G49)</f>
        <v/>
      </c>
    </row>
    <row r="11">
      <c r="A11" s="7" t="n">
        <v>46037</v>
      </c>
      <c r="B11" s="4" t="inlineStr">
        <is>
          <t>Kund AB, Uppsala</t>
        </is>
      </c>
      <c r="C11" s="4" t="inlineStr">
        <is>
          <t>Kontoret, Sthlm</t>
        </is>
      </c>
      <c r="D11" s="4" t="inlineStr">
        <is>
          <t>Retur från kundmöte</t>
        </is>
      </c>
      <c r="E11" s="8" t="n">
        <v>34588</v>
      </c>
      <c r="F11" s="8" t="n">
        <v>34656</v>
      </c>
      <c r="G11" s="8">
        <f>IF(AND(ISNUMBER(E11),ISNUMBER(F11)),F11-E11,"")</f>
        <v/>
      </c>
      <c r="H11" s="4" t="inlineStr">
        <is>
          <t>Tjänst</t>
        </is>
      </c>
      <c r="I11" s="4" t="inlineStr">
        <is>
          <t>ABC 123</t>
        </is>
      </c>
      <c r="K11" t="inlineStr">
        <is>
          <t>Km privat</t>
        </is>
      </c>
      <c r="L11" s="9">
        <f>SUMIF(H10:H49,"Privat",G10:G49)</f>
        <v/>
      </c>
    </row>
    <row r="12">
      <c r="A12" s="7" t="n">
        <v>46038</v>
      </c>
      <c r="B12" s="4" t="inlineStr">
        <is>
          <t>Kontoret, Sthlm</t>
        </is>
      </c>
      <c r="C12" s="4" t="inlineStr">
        <is>
          <t>Leverantör, Västerås</t>
        </is>
      </c>
      <c r="D12" s="4" t="inlineStr">
        <is>
          <t>Inköpsmöte</t>
        </is>
      </c>
      <c r="E12" s="8" t="n">
        <v>34656</v>
      </c>
      <c r="F12" s="8" t="n">
        <v>34766</v>
      </c>
      <c r="G12" s="8">
        <f>IF(AND(ISNUMBER(E12),ISNUMBER(F12)),F12-E12,"")</f>
        <v/>
      </c>
      <c r="H12" s="4" t="inlineStr">
        <is>
          <t>Tjänst</t>
        </is>
      </c>
      <c r="I12" s="4" t="inlineStr">
        <is>
          <t>ABC 123</t>
        </is>
      </c>
      <c r="K12" t="inlineStr">
        <is>
          <t>Andel tjänst %</t>
        </is>
      </c>
      <c r="L12" s="10">
        <f>IF(SUM(G10:G49)=0,"",SUMIF(H10:H49,"Tjänst",G10:G49)/SUM(G10:G49))</f>
        <v/>
      </c>
    </row>
    <row r="13">
      <c r="A13" s="7" t="n">
        <v>46039</v>
      </c>
      <c r="B13" s="4" t="inlineStr">
        <is>
          <t>Hemmet, Solna</t>
        </is>
      </c>
      <c r="C13" s="4" t="inlineStr">
        <is>
          <t>Livsmedelsbutik, Solna</t>
        </is>
      </c>
      <c r="D13" s="4" t="inlineStr">
        <is>
          <t>Privat ärende</t>
        </is>
      </c>
      <c r="E13" s="8" t="n">
        <v>34766</v>
      </c>
      <c r="F13" s="8" t="n">
        <v>34772</v>
      </c>
      <c r="G13" s="8">
        <f>IF(AND(ISNUMBER(E13),ISNUMBER(F13)),F13-E13,"")</f>
        <v/>
      </c>
      <c r="H13" s="4" t="inlineStr">
        <is>
          <t>Privat</t>
        </is>
      </c>
      <c r="I13" s="4" t="inlineStr">
        <is>
          <t>ABC 123</t>
        </is>
      </c>
    </row>
    <row r="14">
      <c r="A14" s="7" t="n">
        <v>46042</v>
      </c>
      <c r="B14" s="4" t="inlineStr">
        <is>
          <t>Hemmet, Solna</t>
        </is>
      </c>
      <c r="C14" s="4" t="inlineStr">
        <is>
          <t>Mässa, Älvsjö</t>
        </is>
      </c>
      <c r="D14" s="4" t="inlineStr">
        <is>
          <t>Branschmässa</t>
        </is>
      </c>
      <c r="E14" s="8" t="n">
        <v>34772</v>
      </c>
      <c r="F14" s="8" t="n">
        <v>34794</v>
      </c>
      <c r="G14" s="8">
        <f>IF(AND(ISNUMBER(E14),ISNUMBER(F14)),F14-E14,"")</f>
        <v/>
      </c>
      <c r="H14" s="4" t="inlineStr">
        <is>
          <t>Tjänst</t>
        </is>
      </c>
      <c r="I14" s="4" t="inlineStr">
        <is>
          <t>ABC 123</t>
        </is>
      </c>
      <c r="K14" t="inlineStr">
        <is>
          <t>Milersättning egen bil (kr per mil)</t>
        </is>
      </c>
      <c r="L14" t="n">
        <v>25</v>
      </c>
    </row>
    <row r="15">
      <c r="A15" s="7" t="n"/>
      <c r="B15" s="4" t="n"/>
      <c r="C15" s="4" t="n"/>
      <c r="D15" s="4" t="n"/>
      <c r="E15" s="8" t="n"/>
      <c r="F15" s="8" t="n"/>
      <c r="G15" s="8">
        <f>IF(AND(ISNUMBER(E15),ISNUMBER(F15)),F15-E15,"")</f>
        <v/>
      </c>
      <c r="H15" s="4" t="n"/>
      <c r="I15" s="4" t="n"/>
      <c r="K15" s="3" t="inlineStr">
        <is>
          <t>Milersättning</t>
        </is>
      </c>
      <c r="L15" s="11">
        <f>(L10/10)*L14</f>
        <v/>
      </c>
    </row>
    <row r="16">
      <c r="A16" s="7" t="n"/>
      <c r="B16" s="4" t="n"/>
      <c r="C16" s="4" t="n"/>
      <c r="D16" s="4" t="n"/>
      <c r="E16" s="8" t="n"/>
      <c r="F16" s="8" t="n"/>
      <c r="G16" s="8">
        <f>IF(AND(ISNUMBER(E16),ISNUMBER(F16)),F16-E16,"")</f>
        <v/>
      </c>
      <c r="H16" s="4" t="n"/>
      <c r="I16" s="4" t="n"/>
      <c r="K16" s="12" t="inlineStr">
        <is>
          <t>Skattefri milersättning 2026: 25 kr per mil för egen bil. 1 mil = 10 km: ersättningen räknas på km ÷ 10.</t>
        </is>
      </c>
    </row>
    <row r="17">
      <c r="A17" s="7" t="n"/>
      <c r="B17" s="4" t="n"/>
      <c r="C17" s="4" t="n"/>
      <c r="D17" s="4" t="n"/>
      <c r="E17" s="8" t="n"/>
      <c r="F17" s="8" t="n"/>
      <c r="G17" s="8">
        <f>IF(AND(ISNUMBER(E17),ISNUMBER(F17)),F17-E17,"")</f>
        <v/>
      </c>
      <c r="H17" s="4" t="n"/>
      <c r="I17" s="4" t="n"/>
    </row>
    <row r="18">
      <c r="A18" s="7" t="n"/>
      <c r="B18" s="4" t="n"/>
      <c r="C18" s="4" t="n"/>
      <c r="D18" s="4" t="n"/>
      <c r="E18" s="8" t="n"/>
      <c r="F18" s="8" t="n"/>
      <c r="G18" s="8">
        <f>IF(AND(ISNUMBER(E18),ISNUMBER(F18)),F18-E18,"")</f>
        <v/>
      </c>
      <c r="H18" s="4" t="n"/>
      <c r="I18" s="4" t="n"/>
      <c r="K18" s="3" t="inlineStr">
        <is>
          <t>Att tänka på</t>
        </is>
      </c>
    </row>
    <row r="19">
      <c r="A19" s="7" t="n"/>
      <c r="B19" s="4" t="n"/>
      <c r="C19" s="4" t="n"/>
      <c r="D19" s="4" t="n"/>
      <c r="E19" s="8" t="n"/>
      <c r="F19" s="8" t="n"/>
      <c r="G19" s="8">
        <f>IF(AND(ISNUMBER(E19),ISNUMBER(F19)),F19-E19,"")</f>
        <v/>
      </c>
      <c r="H19" s="4" t="n"/>
      <c r="I19" s="4" t="n"/>
      <c r="K19" s="13" t="inlineStr">
        <is>
          <t>• Fyll i resan samma dag: datum, adresser, mätarställning, syfte och km.</t>
        </is>
      </c>
    </row>
    <row r="20">
      <c r="A20" s="7" t="n"/>
      <c r="B20" s="4" t="n"/>
      <c r="C20" s="4" t="n"/>
      <c r="D20" s="4" t="n"/>
      <c r="E20" s="8" t="n"/>
      <c r="F20" s="8" t="n"/>
      <c r="G20" s="8">
        <f>IF(AND(ISNUMBER(E20),ISNUMBER(F20)),F20-E20,"")</f>
        <v/>
      </c>
      <c r="H20" s="4" t="n"/>
      <c r="I20" s="4" t="n"/>
      <c r="K20" s="13" t="inlineStr">
        <is>
          <t>• Resor mellan bostad och ordinarie arbetsplats är privata.</t>
        </is>
      </c>
    </row>
    <row r="21">
      <c r="A21" s="7" t="n"/>
      <c r="B21" s="4" t="n"/>
      <c r="C21" s="4" t="n"/>
      <c r="D21" s="4" t="n"/>
      <c r="E21" s="8" t="n"/>
      <c r="F21" s="8" t="n"/>
      <c r="G21" s="8">
        <f>IF(AND(ISNUMBER(E21),ISNUMBER(F21)),F21-E21,"")</f>
        <v/>
      </c>
      <c r="H21" s="4" t="n"/>
      <c r="I21" s="4" t="n"/>
      <c r="K21" s="13" t="inlineStr">
        <is>
          <t>• Spara körjournalen minst till och med sjätte året efter inkomståret, sju år om du är bokföringsskyldig.</t>
        </is>
      </c>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row r="48">
      <c r="A48" s="7" t="n"/>
      <c r="B48" s="4" t="n"/>
      <c r="C48" s="4" t="n"/>
      <c r="D48" s="4" t="n"/>
      <c r="E48" s="8" t="n"/>
      <c r="F48" s="8" t="n"/>
      <c r="G48" s="8">
        <f>IF(AND(ISNUMBER(E48),ISNUMBER(F48)),F48-E48,"")</f>
        <v/>
      </c>
      <c r="H48" s="4" t="n"/>
      <c r="I48" s="4" t="n"/>
    </row>
    <row r="49">
      <c r="A49" s="7" t="n"/>
      <c r="B49" s="4" t="n"/>
      <c r="C49" s="4" t="n"/>
      <c r="D49" s="4" t="n"/>
      <c r="E49" s="8" t="n"/>
      <c r="F49" s="8" t="n"/>
      <c r="G49" s="8">
        <f>IF(AND(ISNUMBER(E49),ISNUMBER(F49)),F49-E49,"")</f>
        <v/>
      </c>
      <c r="H49" s="4" t="n"/>
      <c r="I49" s="4" t="n"/>
    </row>
  </sheetData>
  <mergeCells count="4">
    <mergeCell ref="B7:D7"/>
    <mergeCell ref="B6:D6"/>
    <mergeCell ref="B5:D5"/>
    <mergeCell ref="B4:D4"/>
  </mergeCells>
  <dataValidations count="1">
    <dataValidation sqref="H10 H11 H12 H13 H14 H15 H16 H17 H18 H19 H20 H21 H22 H23 H24 H25 H26 H27 H28 H29 H30 H31 H32 H33 H34 H35 H36 H37 H38 H39 H40 H41 H42 H43 H44 H45 H46 H47 H48 H49" showDropDown="0" showInputMessage="0" showErrorMessage="0" allowBlank="1" type="list">
      <formula1>"Tjänst,Privat"</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L49"/>
  <sheetViews>
    <sheetView showGridLines="0" workbookViewId="0">
      <pane ySplit="9" topLeftCell="A10"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Körjournal</t>
        </is>
      </c>
    </row>
    <row r="2">
      <c r="A2" s="2" t="inlineStr">
        <is>
          <t>Körjournal för tjänsteresor — inkomstår 2026</t>
        </is>
      </c>
    </row>
    <row r="4">
      <c r="A4" s="3" t="inlineStr">
        <is>
          <t>Namn</t>
        </is>
      </c>
      <c r="B4" s="4" t="n"/>
    </row>
    <row r="5">
      <c r="A5" s="3" t="inlineStr">
        <is>
          <t>Bil och registreringsnummer</t>
        </is>
      </c>
      <c r="B5" s="4" t="n"/>
    </row>
    <row r="6">
      <c r="A6" s="3" t="inlineStr">
        <is>
          <t>Mätarställning vid årets början</t>
        </is>
      </c>
      <c r="B6" s="4" t="n"/>
    </row>
    <row r="7">
      <c r="A7" s="3" t="inlineStr">
        <is>
          <t>Mätarställning vid årets slut</t>
        </is>
      </c>
      <c r="B7" s="4" t="n"/>
    </row>
    <row r="9" ht="32" customHeight="1">
      <c r="A9" s="5" t="inlineStr">
        <is>
          <t>Datum</t>
        </is>
      </c>
      <c r="B9" s="5" t="inlineStr">
        <is>
          <t>Startadress</t>
        </is>
      </c>
      <c r="C9" s="5" t="inlineStr">
        <is>
          <t>Slutadress</t>
        </is>
      </c>
      <c r="D9" s="5" t="inlineStr">
        <is>
          <t>Resans syfte</t>
        </is>
      </c>
      <c r="E9" s="5" t="inlineStr">
        <is>
          <t>Mätare start</t>
        </is>
      </c>
      <c r="F9" s="5" t="inlineStr">
        <is>
          <t>Mätare slut</t>
        </is>
      </c>
      <c r="G9" s="5" t="inlineStr">
        <is>
          <t>Km</t>
        </is>
      </c>
      <c r="H9" s="5" t="inlineStr">
        <is>
          <t>Tjänst / Privat</t>
        </is>
      </c>
      <c r="I9" s="5" t="inlineStr">
        <is>
          <t>Reg.nr</t>
        </is>
      </c>
      <c r="K9" s="6" t="inlineStr">
        <is>
          <t>Sammanställning</t>
        </is>
      </c>
    </row>
    <row r="10">
      <c r="A10" s="7" t="n"/>
      <c r="B10" s="4" t="n"/>
      <c r="C10" s="4" t="n"/>
      <c r="D10" s="4" t="n"/>
      <c r="E10" s="8" t="n"/>
      <c r="F10" s="8" t="n"/>
      <c r="G10" s="8">
        <f>IF(AND(ISNUMBER(E10),ISNUMBER(F10)),F10-E10,"")</f>
        <v/>
      </c>
      <c r="H10" s="4" t="n"/>
      <c r="I10" s="4" t="n"/>
      <c r="K10" t="inlineStr">
        <is>
          <t>Km i tjänsten</t>
        </is>
      </c>
      <c r="L10" s="9">
        <f>SUMIF(H10:H49,"Tjänst",G10:G49)</f>
        <v/>
      </c>
    </row>
    <row r="11">
      <c r="A11" s="7" t="n"/>
      <c r="B11" s="4" t="n"/>
      <c r="C11" s="4" t="n"/>
      <c r="D11" s="4" t="n"/>
      <c r="E11" s="8" t="n"/>
      <c r="F11" s="8" t="n"/>
      <c r="G11" s="8">
        <f>IF(AND(ISNUMBER(E11),ISNUMBER(F11)),F11-E11,"")</f>
        <v/>
      </c>
      <c r="H11" s="4" t="n"/>
      <c r="I11" s="4" t="n"/>
      <c r="K11" t="inlineStr">
        <is>
          <t>Km privat</t>
        </is>
      </c>
      <c r="L11" s="9">
        <f>SUMIF(H10:H49,"Privat",G10:G49)</f>
        <v/>
      </c>
    </row>
    <row r="12">
      <c r="A12" s="7" t="n"/>
      <c r="B12" s="4" t="n"/>
      <c r="C12" s="4" t="n"/>
      <c r="D12" s="4" t="n"/>
      <c r="E12" s="8" t="n"/>
      <c r="F12" s="8" t="n"/>
      <c r="G12" s="8">
        <f>IF(AND(ISNUMBER(E12),ISNUMBER(F12)),F12-E12,"")</f>
        <v/>
      </c>
      <c r="H12" s="4" t="n"/>
      <c r="I12" s="4" t="n"/>
      <c r="K12" t="inlineStr">
        <is>
          <t>Andel tjänst %</t>
        </is>
      </c>
      <c r="L12" s="10">
        <f>IF(SUM(G10:G49)=0,"",SUMIF(H10:H49,"Tjänst",G10:G49)/SUM(G10:G49))</f>
        <v/>
      </c>
    </row>
    <row r="13">
      <c r="A13" s="7" t="n"/>
      <c r="B13" s="4" t="n"/>
      <c r="C13" s="4" t="n"/>
      <c r="D13" s="4" t="n"/>
      <c r="E13" s="8" t="n"/>
      <c r="F13" s="8" t="n"/>
      <c r="G13" s="8">
        <f>IF(AND(ISNUMBER(E13),ISNUMBER(F13)),F13-E13,"")</f>
        <v/>
      </c>
      <c r="H13" s="4" t="n"/>
      <c r="I13" s="4" t="n"/>
    </row>
    <row r="14">
      <c r="A14" s="7" t="n"/>
      <c r="B14" s="4" t="n"/>
      <c r="C14" s="4" t="n"/>
      <c r="D14" s="4" t="n"/>
      <c r="E14" s="8" t="n"/>
      <c r="F14" s="8" t="n"/>
      <c r="G14" s="8">
        <f>IF(AND(ISNUMBER(E14),ISNUMBER(F14)),F14-E14,"")</f>
        <v/>
      </c>
      <c r="H14" s="4" t="n"/>
      <c r="I14" s="4" t="n"/>
      <c r="K14" t="inlineStr">
        <is>
          <t>Milersättning egen bil (kr per mil)</t>
        </is>
      </c>
      <c r="L14" t="n">
        <v>25</v>
      </c>
    </row>
    <row r="15">
      <c r="A15" s="7" t="n"/>
      <c r="B15" s="4" t="n"/>
      <c r="C15" s="4" t="n"/>
      <c r="D15" s="4" t="n"/>
      <c r="E15" s="8" t="n"/>
      <c r="F15" s="8" t="n"/>
      <c r="G15" s="8">
        <f>IF(AND(ISNUMBER(E15),ISNUMBER(F15)),F15-E15,"")</f>
        <v/>
      </c>
      <c r="H15" s="4" t="n"/>
      <c r="I15" s="4" t="n"/>
      <c r="K15" s="3" t="inlineStr">
        <is>
          <t>Milersättning</t>
        </is>
      </c>
      <c r="L15" s="11">
        <f>(L10/10)*L14</f>
        <v/>
      </c>
    </row>
    <row r="16">
      <c r="A16" s="7" t="n"/>
      <c r="B16" s="4" t="n"/>
      <c r="C16" s="4" t="n"/>
      <c r="D16" s="4" t="n"/>
      <c r="E16" s="8" t="n"/>
      <c r="F16" s="8" t="n"/>
      <c r="G16" s="8">
        <f>IF(AND(ISNUMBER(E16),ISNUMBER(F16)),F16-E16,"")</f>
        <v/>
      </c>
      <c r="H16" s="4" t="n"/>
      <c r="I16" s="4" t="n"/>
      <c r="K16" s="12" t="inlineStr">
        <is>
          <t>Skattefri milersättning 2026: 25 kr per mil för egen bil. 1 mil = 10 km: ersättningen räknas på km ÷ 10.</t>
        </is>
      </c>
    </row>
    <row r="17">
      <c r="A17" s="7" t="n"/>
      <c r="B17" s="4" t="n"/>
      <c r="C17" s="4" t="n"/>
      <c r="D17" s="4" t="n"/>
      <c r="E17" s="8" t="n"/>
      <c r="F17" s="8" t="n"/>
      <c r="G17" s="8">
        <f>IF(AND(ISNUMBER(E17),ISNUMBER(F17)),F17-E17,"")</f>
        <v/>
      </c>
      <c r="H17" s="4" t="n"/>
      <c r="I17" s="4" t="n"/>
    </row>
    <row r="18">
      <c r="A18" s="7" t="n"/>
      <c r="B18" s="4" t="n"/>
      <c r="C18" s="4" t="n"/>
      <c r="D18" s="4" t="n"/>
      <c r="E18" s="8" t="n"/>
      <c r="F18" s="8" t="n"/>
      <c r="G18" s="8">
        <f>IF(AND(ISNUMBER(E18),ISNUMBER(F18)),F18-E18,"")</f>
        <v/>
      </c>
      <c r="H18" s="4" t="n"/>
      <c r="I18" s="4" t="n"/>
      <c r="K18" s="3" t="inlineStr">
        <is>
          <t>Att tänka på</t>
        </is>
      </c>
    </row>
    <row r="19">
      <c r="A19" s="7" t="n"/>
      <c r="B19" s="4" t="n"/>
      <c r="C19" s="4" t="n"/>
      <c r="D19" s="4" t="n"/>
      <c r="E19" s="8" t="n"/>
      <c r="F19" s="8" t="n"/>
      <c r="G19" s="8">
        <f>IF(AND(ISNUMBER(E19),ISNUMBER(F19)),F19-E19,"")</f>
        <v/>
      </c>
      <c r="H19" s="4" t="n"/>
      <c r="I19" s="4" t="n"/>
      <c r="K19" s="13" t="inlineStr">
        <is>
          <t>• Fyll i resan samma dag: datum, adresser, mätarställning, syfte och km.</t>
        </is>
      </c>
    </row>
    <row r="20">
      <c r="A20" s="7" t="n"/>
      <c r="B20" s="4" t="n"/>
      <c r="C20" s="4" t="n"/>
      <c r="D20" s="4" t="n"/>
      <c r="E20" s="8" t="n"/>
      <c r="F20" s="8" t="n"/>
      <c r="G20" s="8">
        <f>IF(AND(ISNUMBER(E20),ISNUMBER(F20)),F20-E20,"")</f>
        <v/>
      </c>
      <c r="H20" s="4" t="n"/>
      <c r="I20" s="4" t="n"/>
      <c r="K20" s="13" t="inlineStr">
        <is>
          <t>• Resor mellan bostad och ordinarie arbetsplats är privata.</t>
        </is>
      </c>
    </row>
    <row r="21">
      <c r="A21" s="7" t="n"/>
      <c r="B21" s="4" t="n"/>
      <c r="C21" s="4" t="n"/>
      <c r="D21" s="4" t="n"/>
      <c r="E21" s="8" t="n"/>
      <c r="F21" s="8" t="n"/>
      <c r="G21" s="8">
        <f>IF(AND(ISNUMBER(E21),ISNUMBER(F21)),F21-E21,"")</f>
        <v/>
      </c>
      <c r="H21" s="4" t="n"/>
      <c r="I21" s="4" t="n"/>
      <c r="K21" s="13" t="inlineStr">
        <is>
          <t>• Spara körjournalen minst till och med sjätte året efter inkomståret, sju år om du är bokföringsskyldig.</t>
        </is>
      </c>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row r="48">
      <c r="A48" s="7" t="n"/>
      <c r="B48" s="4" t="n"/>
      <c r="C48" s="4" t="n"/>
      <c r="D48" s="4" t="n"/>
      <c r="E48" s="8" t="n"/>
      <c r="F48" s="8" t="n"/>
      <c r="G48" s="8">
        <f>IF(AND(ISNUMBER(E48),ISNUMBER(F48)),F48-E48,"")</f>
        <v/>
      </c>
      <c r="H48" s="4" t="n"/>
      <c r="I48" s="4" t="n"/>
    </row>
    <row r="49">
      <c r="A49" s="7" t="n"/>
      <c r="B49" s="4" t="n"/>
      <c r="C49" s="4" t="n"/>
      <c r="D49" s="4" t="n"/>
      <c r="E49" s="8" t="n"/>
      <c r="F49" s="8" t="n"/>
      <c r="G49" s="8">
        <f>IF(AND(ISNUMBER(E49),ISNUMBER(F49)),F49-E49,"")</f>
        <v/>
      </c>
      <c r="H49" s="4" t="n"/>
      <c r="I49" s="4" t="n"/>
    </row>
  </sheetData>
  <mergeCells count="4">
    <mergeCell ref="B7:D7"/>
    <mergeCell ref="B6:D6"/>
    <mergeCell ref="B5:D5"/>
    <mergeCell ref="B4:D4"/>
  </mergeCells>
  <dataValidations count="1">
    <dataValidation sqref="H10 H11 H12 H13 H14 H15 H16 H17 H18 H19 H20 H21 H22 H23 H24 H25 H26 H27 H28 H29 H30 H31 H32 H33 H34 H35 H36 H37 H38 H39 H40 H41 H42 H43 H44 H45 H46 H47 H48 H49" showDropDown="0" showInputMessage="0" showErrorMessage="0" allowBlank="1" type="list">
      <formula1>"Tjänst,Privat"</formula1>
    </dataValidation>
  </dataValidation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2026-09-27T13:42:58Z</dcterms:created>
  <dcterms:modified xmlns:dcterms="http://purl.org/dc/terms/" xmlns:xsi="http://www.w3.org/2001/XMLSchema-instance" xsi:type="dcterms:W3CDTF">2026-09-27T13:42:58Z</dcterms:modified>
</cp:coreProperties>
</file>